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2\11 KASIM\"/>
    </mc:Choice>
  </mc:AlternateContent>
  <xr:revisionPtr revIDLastSave="0" documentId="13_ncr:1_{B937F93D-06CE-438E-ACBC-2C2FE1881A85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<sst xmlns="http://schemas.openxmlformats.org/spreadsheetml/2006/main" count="49" uniqueCount="41">
  <si>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</si>
  <si>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</si>
  <si>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</si>
  <si>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</si>
  <si>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</si>
  <si>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</si>
  <si>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</si>
  <si>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</si>
  <si>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</si>
  <si>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</si>
  <si>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</si>
  <si>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</si>
  <si>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</si>
  <si>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</si>
  <si>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</si>
  <si>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</si>
  <si>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</si>
  <si>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</si>
  <si>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</si>
  <si>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</si>
  <si>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</si>
  <si>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</si>
  <si>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</si>
  <si>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</si>
  <si>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</si>
  <si>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</si>
  <si>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</si>
  <si>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</si>
  <si>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</si>
  <si>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</si>
  <si>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</si>
  <si>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</si>
  <si>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</si>
  <si>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</si>
  <si>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</si>
  <si>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</si>
  <si>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HASAN YILDIRIM</t>
  </si>
  <si>
    <t xml:space="preserve">ÜNSAL FİDAN </t>
  </si>
  <si>
    <t>29,11,2022</t>
  </si>
  <si>
    <t>MUSTAFA GÖKÇE (MURAT GÖKÇE)</t>
  </si>
  <si>
    <t>AFYON - AYDIN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</si>
</sst>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E31" sqref="E31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36</v>
      </c>
      <c r="C2" s="47"/>
      <c r="D2" s="2" t="s">
        <v>2</v>
      </c>
      <c r="E2" s="48" t="s">
        <v>40</v>
      </c>
      <c r="F2" s="48"/>
      <c r="G2" s="48"/>
      <c r="H2" s="48"/>
      <c r="I2" s="48"/>
      <c r="J2" s="48"/>
      <c r="K2" s="3" t="s">
        <v>3</v>
      </c>
      <c r="L2" s="4">
        <f ca="1">TODAY()</f>
        <v>44894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37</v>
      </c>
      <c r="B5" s="40"/>
      <c r="C5" s="10" t="s">
        <v>38</v>
      </c>
      <c r="D5" s="11"/>
      <c r="E5" s="12">
        <v>2600</v>
      </c>
      <c r="F5" s="1"/>
      <c r="G5" s="13" t="str">
        <f t="shared" ref="G5:G6" si="0">IF(A5="","",(A5))</f>
        <v xml:space="preserve">ÜNSAL FİDAN </v>
      </c>
      <c r="H5" s="12">
        <v>2600</v>
      </c>
      <c r="I5" s="12"/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 t="s">
        <v>39</v>
      </c>
      <c r="B6" s="40"/>
      <c r="C6" s="10" t="s">
        <v>38</v>
      </c>
      <c r="D6" s="11"/>
      <c r="E6" s="12">
        <v>32375</v>
      </c>
      <c r="F6" s="1"/>
      <c r="G6" s="13" t="str">
        <f t="shared" si="0"/>
        <v>MUSTAFA GÖKÇE (MURAT GÖKÇE)</v>
      </c>
      <c r="H6" s="12"/>
      <c r="I6" s="12">
        <v>32375</v>
      </c>
      <c r="J6" s="12"/>
      <c r="K6" s="12">
        <f t="shared" ref="K6:K19" si="1">IF(G6="","",SUM(E6-H6-I6-J6))</f>
        <v>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/>
      <c r="B7" s="4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/>
      <c r="B8" s="40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/>
      <c r="B9" s="40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>
        <v>2000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34975</v>
      </c>
      <c r="F22" s="1"/>
      <c r="G22" s="17" t="s">
        <v>17</v>
      </c>
      <c r="H22" s="18">
        <f>SUM(H5:H21)</f>
        <v>4600</v>
      </c>
      <c r="I22" s="18">
        <f>SUM(I5:I21)</f>
        <v>32375</v>
      </c>
      <c r="J22" s="18">
        <f>SUM(J5:J21)</f>
        <v>0</v>
      </c>
      <c r="K22" s="18">
        <f>SUM(K5:K21)</f>
        <v>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338715</v>
      </c>
      <c r="D25" s="19">
        <v>339687</v>
      </c>
      <c r="E25" s="20">
        <f>IF(C25="","",SUM(D25-C25))</f>
        <v>972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1670</v>
      </c>
      <c r="D26" s="22"/>
      <c r="E26" s="21">
        <f>IF(C26="","",SUM(C26/E25))</f>
        <v>1.7181069958847737</v>
      </c>
      <c r="F26" s="1"/>
      <c r="G26" s="11" t="s">
        <v>26</v>
      </c>
      <c r="H26" s="12">
        <v>1670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1900</v>
      </c>
      <c r="D27" s="22"/>
      <c r="E27" s="23">
        <f>SUM(C27/E22)</f>
        <v>5.4324517512508934E-2</v>
      </c>
      <c r="F27" s="1"/>
      <c r="G27" s="11" t="s">
        <v>28</v>
      </c>
      <c r="H27" s="12">
        <v>230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1900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2700</v>
      </c>
      <c r="D36" s="1"/>
      <c r="E36" s="1"/>
      <c r="F36" s="1"/>
      <c r="G36" s="27" t="s">
        <v>32</v>
      </c>
      <c r="H36" s="16">
        <f>IF(H33="","",SUM(H22-H33))</f>
        <v>2700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36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2022-11-29T07:06:53Z</cp:lastPrinted>
  <dcterms:created xsi:type="dcterms:W3CDTF">2022-08-24T05:29:34Z</dcterms:created>
  <dcterms:modified xsi:type="dcterms:W3CDTF">2022-11-29T14:52:52Z</dcterms:modified>
</cp:coreProperties>
</file>